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Michelle MacKeil</author>
  </authors>
  <commentList>
    <comment ref="M2" authorId="0">
      <text>
        <r>
          <rPr>
            <sz val="9"/>
            <color rgb="FF000000"/>
            <rFont val="Tahoma"/>
            <charset val="134"/>
          </rPr>
          <t>In Stock: Add to Cart
Not in Stock: Add to Cart</t>
        </r>
      </text>
    </comment>
  </commentList>
</comments>
</file>

<file path=xl/sharedStrings.xml><?xml version="1.0" encoding="utf-8"?>
<sst xmlns="http://schemas.openxmlformats.org/spreadsheetml/2006/main" count="273" uniqueCount="86">
  <si>
    <t>Selection 1</t>
  </si>
  <si>
    <t>Selection 2</t>
  </si>
  <si>
    <t xml:space="preserve"> </t>
  </si>
  <si>
    <t># Size</t>
  </si>
  <si>
    <t>Diameter
(Inches)</t>
  </si>
  <si>
    <t>Metal</t>
  </si>
  <si>
    <t>Item Number</t>
  </si>
  <si>
    <t>Plating</t>
  </si>
  <si>
    <t>Avg.
Tensile</t>
  </si>
  <si>
    <t>Spool
Length</t>
  </si>
  <si>
    <t>Beads
Per Foot</t>
  </si>
  <si>
    <t>Price per 1000 ft</t>
  </si>
  <si>
    <t>Price per spool</t>
  </si>
  <si>
    <t>40% markup</t>
  </si>
  <si>
    <t>Pricing Per Box</t>
  </si>
  <si>
    <t>Stock
Status</t>
  </si>
  <si>
    <t xml:space="preserve">Quantity </t>
  </si>
  <si>
    <t>Add to Cart</t>
  </si>
  <si>
    <t>0.082"</t>
  </si>
  <si>
    <t>Steel</t>
  </si>
  <si>
    <t>SP-PF-12453</t>
  </si>
  <si>
    <t>Nickel Plating</t>
  </si>
  <si>
    <t>16 lbs</t>
  </si>
  <si>
    <t>Not in Stock</t>
  </si>
  <si>
    <t>0.095"</t>
  </si>
  <si>
    <t>Brass</t>
  </si>
  <si>
    <t>SP-PF-08369</t>
  </si>
  <si>
    <t>Acid Polish</t>
  </si>
  <si>
    <t>20 lbs</t>
  </si>
  <si>
    <t>98/101 BPF</t>
  </si>
  <si>
    <t>SP-PF-08378</t>
  </si>
  <si>
    <t>Antique Finish</t>
  </si>
  <si>
    <t>SP-PF-07276</t>
  </si>
  <si>
    <t>N/A</t>
  </si>
  <si>
    <t>Stainless Steel</t>
  </si>
  <si>
    <t>SP-PF-06862</t>
  </si>
  <si>
    <t>25 lbs</t>
  </si>
  <si>
    <t>SP-PF-08258</t>
  </si>
  <si>
    <t>SP-PF-07650</t>
  </si>
  <si>
    <t>SP-PF-06859</t>
  </si>
  <si>
    <t>SP-PF-06856</t>
  </si>
  <si>
    <t>0.127"</t>
  </si>
  <si>
    <t>SP-PF-08370</t>
  </si>
  <si>
    <t>30 lbs</t>
  </si>
  <si>
    <t>69/70 BPF</t>
  </si>
  <si>
    <t>SP-PF-08379</t>
  </si>
  <si>
    <t>SP-PF-08371</t>
  </si>
  <si>
    <t>SP-PF-06961</t>
  </si>
  <si>
    <t>In Stock</t>
  </si>
  <si>
    <t>SP-PF-06863</t>
  </si>
  <si>
    <t>45 lbs</t>
  </si>
  <si>
    <t>SP-PF-08001</t>
  </si>
  <si>
    <t>SP-PF-06860</t>
  </si>
  <si>
    <t>SP-PF-06857</t>
  </si>
  <si>
    <t>SP-MF-01871</t>
  </si>
  <si>
    <t>Passivated</t>
  </si>
  <si>
    <t>0.156"</t>
  </si>
  <si>
    <t>SP-PF-06994</t>
  </si>
  <si>
    <t>40 lbs</t>
  </si>
  <si>
    <t>0.178"</t>
  </si>
  <si>
    <t>SP-PF-08367</t>
  </si>
  <si>
    <t>48.5/49.5 BPF</t>
  </si>
  <si>
    <t>SP-PF-08002</t>
  </si>
  <si>
    <t>48.5 BPF</t>
  </si>
  <si>
    <t>SP-PF-07038</t>
  </si>
  <si>
    <t>SP-PF-06864</t>
  </si>
  <si>
    <t>90 lbs</t>
  </si>
  <si>
    <t>SP-PF-06976</t>
  </si>
  <si>
    <t>50/51 BPF</t>
  </si>
  <si>
    <t>SP-PF-07652</t>
  </si>
  <si>
    <t>47.25/48 BPF</t>
  </si>
  <si>
    <t>SP-PF-08000</t>
  </si>
  <si>
    <t>SP-PF-06861</t>
  </si>
  <si>
    <t>SP-PF-06858</t>
  </si>
  <si>
    <t>SP-PF-06951</t>
  </si>
  <si>
    <t>0.250"</t>
  </si>
  <si>
    <t>SP-PF-06865</t>
  </si>
  <si>
    <t>115 lbs</t>
  </si>
  <si>
    <t>35/37 BPF</t>
  </si>
  <si>
    <t>SP-PF-06876</t>
  </si>
  <si>
    <t>SP-PF-06877</t>
  </si>
  <si>
    <t>0.382"</t>
  </si>
  <si>
    <t>SP-PF-07176</t>
  </si>
  <si>
    <t>150 lbs</t>
  </si>
  <si>
    <t>1 Hank</t>
  </si>
  <si>
    <t>SP-PF-07256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</si>
</sst>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&quot;₹&quot;* #,##0_ ;_ &quot;₹&quot;* \-#,##0_ ;_ &quot;₹&quot;* &quot;-&quot;_ ;_ @_ "/>
    <numFmt numFmtId="178" formatCode="_ * #,##0.00_ ;_ * \-#,##0.00_ ;_ * &quot;-&quot;??_ ;_ @_ "/>
    <numFmt numFmtId="179" formatCode="dd\-mmm"/>
    <numFmt numFmtId="180" formatCode="_ &quot;₹&quot;* #,##0.00_ ;_ &quot;₹&quot;* \-#,##0.00_ ;_ &quot;₹&quot;* &quot;-&quot;??_ ;_ @_ "/>
  </numFmts>
  <fonts count="24">
    <font>
      <sz val="12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9"/>
      <color rgb="FF000000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2" fillId="0" borderId="0">
      <alignment vertical="top"/>
    </xf>
    <xf numFmtId="0" fontId="4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10" borderId="7" applyNumberFormat="0" applyAlignment="0" applyProtection="0">
      <alignment vertical="center"/>
    </xf>
    <xf numFmtId="180" fontId="3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14" borderId="5" applyNumberFormat="0" applyFon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5" fillId="4" borderId="1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/>
    <xf numFmtId="0" fontId="2" fillId="2" borderId="0" xfId="1" applyFill="1" applyAlignment="1">
      <alignment horizontal="center" vertical="top"/>
    </xf>
    <xf numFmtId="0" fontId="2" fillId="2" borderId="0" xfId="1" applyFill="1" applyAlignment="1">
      <alignment horizontal="center" vertical="top" wrapText="1"/>
    </xf>
    <xf numFmtId="0" fontId="2" fillId="2" borderId="0" xfId="1" applyFill="1">
      <alignment vertical="top"/>
    </xf>
    <xf numFmtId="0" fontId="2" fillId="0" borderId="0" xfId="1" applyAlignment="1">
      <alignment horizontal="left" vertical="top"/>
    </xf>
    <xf numFmtId="0" fontId="2" fillId="0" borderId="0" xfId="1" applyAlignment="1"/>
    <xf numFmtId="0" fontId="1" fillId="0" borderId="0" xfId="0" applyFont="1" applyAlignment="1">
      <alignment wrapText="1"/>
    </xf>
    <xf numFmtId="1" fontId="0" fillId="0" borderId="0" xfId="0" applyNumberFormat="1"/>
    <xf numFmtId="179" fontId="0" fillId="0" borderId="0" xfId="0" applyNumberFormat="1"/>
  </cellXfs>
  <cellStyles count="50">
    <cellStyle name="Normal" xfId="0" builtinId="0"/>
    <cellStyle name="Normal 2" xfId="1"/>
    <cellStyle name="60% - Accent6" xfId="2" builtinId="52"/>
    <cellStyle name="40% - Accent6" xfId="3" builtinId="51"/>
    <cellStyle name="60% - Accent5" xfId="4" builtinId="48"/>
    <cellStyle name="Accent6" xfId="5" builtinId="49"/>
    <cellStyle name="40% - Accent5" xfId="6" builtinId="47"/>
    <cellStyle name="20% - Accent5" xfId="7" builtinId="46"/>
    <cellStyle name="60% - Accent4" xfId="8" builtinId="44"/>
    <cellStyle name="Accent5" xfId="9" builtinId="45"/>
    <cellStyle name="40% - Accent4" xfId="10" builtinId="43"/>
    <cellStyle name="Accent4" xfId="11" builtinId="41"/>
    <cellStyle name="Linked Cell" xfId="12" builtinId="24"/>
    <cellStyle name="40% - Accent3" xfId="13" builtinId="39"/>
    <cellStyle name="60% - Accent2" xfId="14" builtinId="36"/>
    <cellStyle name="Accent3" xfId="15" builtinId="37"/>
    <cellStyle name="40% - Accent2" xfId="16" builtinId="35"/>
    <cellStyle name="20% - Accent2" xfId="17" builtinId="34"/>
    <cellStyle name="Accent2" xfId="18" builtinId="33"/>
    <cellStyle name="40% - Accent1" xfId="19" builtinId="31"/>
    <cellStyle name="20% - Accent1" xfId="20" builtinId="30"/>
    <cellStyle name="Accent1" xfId="21" builtinId="29"/>
    <cellStyle name="Neutral" xfId="22" builtinId="28"/>
    <cellStyle name="60% - Accent1" xfId="23" builtinId="32"/>
    <cellStyle name="Bad" xfId="24" builtinId="27"/>
    <cellStyle name="20% - Accent4" xfId="25" builtinId="42"/>
    <cellStyle name="Total" xfId="26" builtinId="25"/>
    <cellStyle name="Output" xfId="27" builtinId="21"/>
    <cellStyle name="Currency" xfId="28" builtinId="4"/>
    <cellStyle name="20% - Accent3" xfId="29" builtinId="38"/>
    <cellStyle name="Note" xfId="30" builtinId="10"/>
    <cellStyle name="Input" xfId="31" builtinId="20"/>
    <cellStyle name="Heading 4" xfId="32" builtinId="19"/>
    <cellStyle name="Calculation" xfId="33" builtinId="22"/>
    <cellStyle name="Good" xfId="34" builtinId="26"/>
    <cellStyle name="Heading 3" xfId="35" builtinId="18"/>
    <cellStyle name="CExplanatory Text" xfId="36" builtinId="53"/>
    <cellStyle name="Heading 1" xfId="37" builtinId="16"/>
    <cellStyle name="Comma [0]" xfId="38" builtinId="6"/>
    <cellStyle name="20% - Accent6" xfId="39" builtinId="50"/>
    <cellStyle name="Title" xfId="40" builtinId="15"/>
    <cellStyle name="Currency [0]" xfId="41" builtinId="7"/>
    <cellStyle name="Warning Text" xfId="42" builtinId="11"/>
    <cellStyle name="Followed Hyperlink" xfId="43" builtinId="9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  <cellStyle name="Hyperlink" xfId="49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tabSelected="1" workbookViewId="0">
      <selection activeCell="J2" sqref="J2"/>
    </sheetView>
  </sheetViews>
  <sheetFormatPr defaultColWidth="11" defaultRowHeight="15.75"/>
  <sheetData>
    <row r="1" spans="1:15">
      <c r="A1" s="1" t="s">
        <v>0</v>
      </c>
      <c r="B1" s="1"/>
      <c r="C1" s="2" t="s">
        <v>1</v>
      </c>
      <c r="D1" s="3" t="s">
        <v>2</v>
      </c>
      <c r="E1" s="3" t="s">
        <v>2</v>
      </c>
      <c r="F1" s="3" t="s">
        <v>2</v>
      </c>
      <c r="G1" s="3" t="s">
        <v>2</v>
      </c>
      <c r="H1" s="3" t="s">
        <v>2</v>
      </c>
      <c r="I1" s="1" t="s">
        <v>2</v>
      </c>
      <c r="J1" s="1"/>
      <c r="K1" s="1"/>
      <c r="L1" s="3" t="s">
        <v>2</v>
      </c>
      <c r="M1" s="3" t="s">
        <v>2</v>
      </c>
      <c r="N1" s="3"/>
      <c r="O1" s="3" t="s">
        <v>2</v>
      </c>
    </row>
    <row r="2" ht="25.5" spans="1:15">
      <c r="A2" s="4" t="s">
        <v>3</v>
      </c>
      <c r="B2" s="5" t="s">
        <v>4</v>
      </c>
      <c r="C2" s="6" t="s">
        <v>5</v>
      </c>
      <c r="D2" s="3" t="s">
        <v>6</v>
      </c>
      <c r="E2" s="8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13</v>
      </c>
      <c r="L2" s="9" t="s">
        <v>14</v>
      </c>
      <c r="M2" s="9" t="s">
        <v>15</v>
      </c>
      <c r="N2" s="9" t="s">
        <v>16</v>
      </c>
      <c r="O2" s="3" t="s">
        <v>17</v>
      </c>
    </row>
    <row r="3" spans="1:15">
      <c r="A3" s="1">
        <v>2</v>
      </c>
      <c r="B3" s="1" t="s">
        <v>18</v>
      </c>
      <c r="C3" s="2" t="s">
        <v>19</v>
      </c>
      <c r="D3" s="7" t="s">
        <v>20</v>
      </c>
      <c r="E3" s="3" t="s">
        <v>21</v>
      </c>
      <c r="F3" s="3" t="s">
        <v>22</v>
      </c>
      <c r="G3">
        <v>1500</v>
      </c>
      <c r="I3">
        <v>55</v>
      </c>
      <c r="J3">
        <f>(I3/2)+I3</f>
        <v>82.5</v>
      </c>
      <c r="K3">
        <f>(J3*0.4)+J3</f>
        <v>115.5</v>
      </c>
      <c r="L3" s="10">
        <f t="shared" ref="L3:L35" si="0">K3*4</f>
        <v>462</v>
      </c>
      <c r="M3" t="s">
        <v>23</v>
      </c>
      <c r="O3" t="s">
        <v>17</v>
      </c>
    </row>
    <row r="4" spans="1:15">
      <c r="A4" s="1">
        <v>3</v>
      </c>
      <c r="B4" s="1" t="s">
        <v>24</v>
      </c>
      <c r="C4" s="2" t="s">
        <v>25</v>
      </c>
      <c r="D4" s="7" t="s">
        <v>26</v>
      </c>
      <c r="E4" t="s">
        <v>27</v>
      </c>
      <c r="F4" s="3" t="s">
        <v>28</v>
      </c>
      <c r="G4">
        <v>250</v>
      </c>
      <c r="H4" t="s">
        <v>29</v>
      </c>
      <c r="I4">
        <v>76.56</v>
      </c>
      <c r="J4">
        <f>I4/4</f>
        <v>19.14</v>
      </c>
      <c r="K4">
        <f t="shared" ref="K4:K36" si="1">(J4*0.4)+J4</f>
        <v>26.796</v>
      </c>
      <c r="L4" s="10">
        <f t="shared" si="0"/>
        <v>107.184</v>
      </c>
      <c r="M4" s="3"/>
      <c r="N4" s="3"/>
      <c r="O4" t="s">
        <v>17</v>
      </c>
    </row>
    <row r="5" spans="1:15">
      <c r="A5" s="1">
        <v>3</v>
      </c>
      <c r="B5" s="1" t="s">
        <v>24</v>
      </c>
      <c r="C5" s="2" t="s">
        <v>25</v>
      </c>
      <c r="D5" s="7" t="s">
        <v>30</v>
      </c>
      <c r="E5" t="s">
        <v>31</v>
      </c>
      <c r="F5" s="3" t="s">
        <v>28</v>
      </c>
      <c r="G5">
        <v>250</v>
      </c>
      <c r="H5" t="s">
        <v>29</v>
      </c>
      <c r="I5">
        <v>141.43</v>
      </c>
      <c r="J5">
        <f>I5/4</f>
        <v>35.3575</v>
      </c>
      <c r="K5">
        <f t="shared" si="1"/>
        <v>49.5005</v>
      </c>
      <c r="L5" s="10">
        <f t="shared" si="0"/>
        <v>198.002</v>
      </c>
      <c r="M5" s="3"/>
      <c r="N5" s="3"/>
      <c r="O5" t="s">
        <v>17</v>
      </c>
    </row>
    <row r="6" spans="1:15">
      <c r="A6" s="1">
        <v>3</v>
      </c>
      <c r="B6" s="1" t="s">
        <v>24</v>
      </c>
      <c r="C6" s="2" t="s">
        <v>25</v>
      </c>
      <c r="D6" s="7" t="s">
        <v>32</v>
      </c>
      <c r="E6" s="3" t="s">
        <v>33</v>
      </c>
      <c r="F6" s="3" t="s">
        <v>28</v>
      </c>
      <c r="G6">
        <v>1500</v>
      </c>
      <c r="H6" t="s">
        <v>29</v>
      </c>
      <c r="I6">
        <v>75.24</v>
      </c>
      <c r="J6">
        <f>(I6/2)+I6</f>
        <v>112.86</v>
      </c>
      <c r="K6">
        <f t="shared" si="1"/>
        <v>158.004</v>
      </c>
      <c r="L6" s="10">
        <f t="shared" si="0"/>
        <v>632.016</v>
      </c>
      <c r="O6" t="s">
        <v>17</v>
      </c>
    </row>
    <row r="7" spans="1:15">
      <c r="A7" s="1">
        <v>3</v>
      </c>
      <c r="B7" s="1" t="s">
        <v>24</v>
      </c>
      <c r="C7" s="2" t="s">
        <v>34</v>
      </c>
      <c r="D7" s="7" t="s">
        <v>35</v>
      </c>
      <c r="E7" s="3" t="s">
        <v>33</v>
      </c>
      <c r="F7" s="3" t="s">
        <v>36</v>
      </c>
      <c r="G7">
        <v>1500</v>
      </c>
      <c r="H7" t="s">
        <v>29</v>
      </c>
      <c r="I7">
        <v>80.74</v>
      </c>
      <c r="J7">
        <f>(I7/2)+I7</f>
        <v>121.11</v>
      </c>
      <c r="K7">
        <f t="shared" si="1"/>
        <v>169.554</v>
      </c>
      <c r="L7" s="10">
        <f t="shared" si="0"/>
        <v>678.216</v>
      </c>
      <c r="O7" t="s">
        <v>17</v>
      </c>
    </row>
    <row r="8" spans="1:15">
      <c r="A8" s="1">
        <v>3</v>
      </c>
      <c r="B8" s="1" t="s">
        <v>24</v>
      </c>
      <c r="C8" s="2" t="s">
        <v>19</v>
      </c>
      <c r="D8" s="7" t="s">
        <v>37</v>
      </c>
      <c r="E8" s="3" t="s">
        <v>21</v>
      </c>
      <c r="F8" s="3" t="s">
        <v>28</v>
      </c>
      <c r="G8">
        <v>100</v>
      </c>
      <c r="H8" t="s">
        <v>29</v>
      </c>
      <c r="I8">
        <v>55.33</v>
      </c>
      <c r="J8">
        <f>I8/10</f>
        <v>5.533</v>
      </c>
      <c r="K8">
        <f t="shared" si="1"/>
        <v>7.7462</v>
      </c>
      <c r="L8" s="10">
        <f t="shared" si="0"/>
        <v>30.9848</v>
      </c>
      <c r="O8" t="s">
        <v>17</v>
      </c>
    </row>
    <row r="9" spans="1:15">
      <c r="A9" s="1">
        <v>3</v>
      </c>
      <c r="B9" s="1" t="s">
        <v>24</v>
      </c>
      <c r="C9" s="2" t="s">
        <v>19</v>
      </c>
      <c r="D9" s="7" t="s">
        <v>38</v>
      </c>
      <c r="E9" s="3" t="s">
        <v>21</v>
      </c>
      <c r="F9" s="3" t="s">
        <v>28</v>
      </c>
      <c r="G9">
        <v>500</v>
      </c>
      <c r="H9" t="s">
        <v>29</v>
      </c>
      <c r="I9">
        <v>48.18</v>
      </c>
      <c r="J9">
        <f>I9/2</f>
        <v>24.09</v>
      </c>
      <c r="K9">
        <f t="shared" si="1"/>
        <v>33.726</v>
      </c>
      <c r="L9" s="10">
        <f t="shared" si="0"/>
        <v>134.904</v>
      </c>
      <c r="O9" t="s">
        <v>17</v>
      </c>
    </row>
    <row r="10" spans="1:15">
      <c r="A10" s="1">
        <v>3</v>
      </c>
      <c r="B10" s="1" t="s">
        <v>24</v>
      </c>
      <c r="C10" s="2" t="s">
        <v>25</v>
      </c>
      <c r="D10" s="7" t="s">
        <v>39</v>
      </c>
      <c r="E10" s="3" t="s">
        <v>21</v>
      </c>
      <c r="F10" s="3" t="s">
        <v>28</v>
      </c>
      <c r="G10">
        <v>1500</v>
      </c>
      <c r="H10" t="s">
        <v>29</v>
      </c>
      <c r="I10">
        <v>85.47</v>
      </c>
      <c r="J10">
        <f>(I10/2)+I10</f>
        <v>128.205</v>
      </c>
      <c r="K10">
        <f t="shared" si="1"/>
        <v>179.487</v>
      </c>
      <c r="L10" s="10">
        <f t="shared" si="0"/>
        <v>717.948</v>
      </c>
      <c r="O10" t="s">
        <v>17</v>
      </c>
    </row>
    <row r="11" spans="1:15">
      <c r="A11" s="1">
        <v>3</v>
      </c>
      <c r="B11" s="1" t="s">
        <v>24</v>
      </c>
      <c r="C11" s="2" t="s">
        <v>19</v>
      </c>
      <c r="D11" s="7" t="s">
        <v>40</v>
      </c>
      <c r="E11" s="3" t="s">
        <v>21</v>
      </c>
      <c r="F11" s="3" t="s">
        <v>28</v>
      </c>
      <c r="G11">
        <v>1500</v>
      </c>
      <c r="H11" t="s">
        <v>29</v>
      </c>
      <c r="I11">
        <v>48.18</v>
      </c>
      <c r="J11">
        <f>(I11/2)+I11</f>
        <v>72.27</v>
      </c>
      <c r="K11">
        <f t="shared" si="1"/>
        <v>101.178</v>
      </c>
      <c r="L11" s="10">
        <f t="shared" si="0"/>
        <v>404.712</v>
      </c>
      <c r="O11" t="s">
        <v>17</v>
      </c>
    </row>
    <row r="12" spans="1:15">
      <c r="A12" s="1">
        <v>6</v>
      </c>
      <c r="B12" s="1" t="s">
        <v>41</v>
      </c>
      <c r="C12" s="2" t="s">
        <v>25</v>
      </c>
      <c r="D12" s="7" t="s">
        <v>42</v>
      </c>
      <c r="E12" t="s">
        <v>27</v>
      </c>
      <c r="F12" s="3" t="s">
        <v>43</v>
      </c>
      <c r="G12">
        <v>250</v>
      </c>
      <c r="H12" t="s">
        <v>44</v>
      </c>
      <c r="I12">
        <v>100.54</v>
      </c>
      <c r="J12">
        <f>I12/4</f>
        <v>25.135</v>
      </c>
      <c r="K12">
        <f t="shared" si="1"/>
        <v>35.189</v>
      </c>
      <c r="L12" s="10">
        <f t="shared" si="0"/>
        <v>140.756</v>
      </c>
      <c r="M12" s="3"/>
      <c r="N12" s="3"/>
      <c r="O12" t="s">
        <v>17</v>
      </c>
    </row>
    <row r="13" spans="1:15">
      <c r="A13" s="1">
        <v>6</v>
      </c>
      <c r="B13" s="1" t="s">
        <v>41</v>
      </c>
      <c r="C13" s="2" t="s">
        <v>25</v>
      </c>
      <c r="D13" s="7" t="s">
        <v>45</v>
      </c>
      <c r="E13" t="s">
        <v>31</v>
      </c>
      <c r="F13" s="3" t="s">
        <v>43</v>
      </c>
      <c r="G13">
        <v>250</v>
      </c>
      <c r="H13" t="s">
        <v>44</v>
      </c>
      <c r="I13">
        <v>169.51</v>
      </c>
      <c r="J13">
        <f>I13/4</f>
        <v>42.3775</v>
      </c>
      <c r="K13">
        <f t="shared" si="1"/>
        <v>59.3285</v>
      </c>
      <c r="L13" s="10">
        <f t="shared" si="0"/>
        <v>237.314</v>
      </c>
      <c r="M13" s="3"/>
      <c r="N13" s="3"/>
      <c r="O13" t="s">
        <v>17</v>
      </c>
    </row>
    <row r="14" spans="1:15">
      <c r="A14" s="1">
        <v>6</v>
      </c>
      <c r="B14" s="1" t="s">
        <v>41</v>
      </c>
      <c r="C14" s="2" t="s">
        <v>25</v>
      </c>
      <c r="D14" s="7" t="s">
        <v>46</v>
      </c>
      <c r="E14" s="3" t="s">
        <v>33</v>
      </c>
      <c r="F14" s="3" t="s">
        <v>43</v>
      </c>
      <c r="G14">
        <v>250</v>
      </c>
      <c r="H14" t="s">
        <v>44</v>
      </c>
      <c r="I14">
        <v>104.39</v>
      </c>
      <c r="J14">
        <f>I14/4</f>
        <v>26.0975</v>
      </c>
      <c r="K14">
        <f t="shared" si="1"/>
        <v>36.5365</v>
      </c>
      <c r="L14" s="10">
        <f t="shared" si="0"/>
        <v>146.146</v>
      </c>
      <c r="O14" t="s">
        <v>17</v>
      </c>
    </row>
    <row r="15" spans="1:15">
      <c r="A15" s="1">
        <v>6</v>
      </c>
      <c r="B15" s="1" t="s">
        <v>41</v>
      </c>
      <c r="C15" s="2" t="s">
        <v>25</v>
      </c>
      <c r="D15" s="7" t="s">
        <v>47</v>
      </c>
      <c r="E15" s="3" t="s">
        <v>33</v>
      </c>
      <c r="F15" s="3" t="s">
        <v>43</v>
      </c>
      <c r="G15">
        <v>1000</v>
      </c>
      <c r="H15" t="s">
        <v>44</v>
      </c>
      <c r="I15">
        <v>101.64</v>
      </c>
      <c r="J15">
        <f>I15</f>
        <v>101.64</v>
      </c>
      <c r="K15">
        <f t="shared" si="1"/>
        <v>142.296</v>
      </c>
      <c r="L15" s="10">
        <f t="shared" si="0"/>
        <v>569.184</v>
      </c>
      <c r="M15" t="s">
        <v>48</v>
      </c>
      <c r="O15" t="s">
        <v>17</v>
      </c>
    </row>
    <row r="16" spans="1:15">
      <c r="A16" s="1">
        <v>6</v>
      </c>
      <c r="B16" s="1" t="s">
        <v>41</v>
      </c>
      <c r="C16" s="2" t="s">
        <v>34</v>
      </c>
      <c r="D16" s="7" t="s">
        <v>49</v>
      </c>
      <c r="E16" s="3" t="s">
        <v>33</v>
      </c>
      <c r="F16" s="3" t="s">
        <v>50</v>
      </c>
      <c r="G16">
        <v>1000</v>
      </c>
      <c r="H16" t="s">
        <v>44</v>
      </c>
      <c r="I16">
        <v>96.47</v>
      </c>
      <c r="J16">
        <f>I16</f>
        <v>96.47</v>
      </c>
      <c r="K16">
        <f t="shared" si="1"/>
        <v>135.058</v>
      </c>
      <c r="L16" s="10">
        <f t="shared" si="0"/>
        <v>540.232</v>
      </c>
      <c r="M16" t="s">
        <v>48</v>
      </c>
      <c r="O16" t="s">
        <v>17</v>
      </c>
    </row>
    <row r="17" spans="1:15">
      <c r="A17" s="1">
        <v>6</v>
      </c>
      <c r="B17" s="1" t="s">
        <v>41</v>
      </c>
      <c r="C17" s="2" t="s">
        <v>19</v>
      </c>
      <c r="D17" s="7" t="s">
        <v>51</v>
      </c>
      <c r="E17" s="3" t="s">
        <v>21</v>
      </c>
      <c r="F17" s="3" t="s">
        <v>43</v>
      </c>
      <c r="G17">
        <v>100</v>
      </c>
      <c r="H17" t="s">
        <v>44</v>
      </c>
      <c r="I17">
        <v>64.35</v>
      </c>
      <c r="J17">
        <f>I17/10</f>
        <v>6.435</v>
      </c>
      <c r="K17">
        <f t="shared" si="1"/>
        <v>9.009</v>
      </c>
      <c r="L17" s="10">
        <f t="shared" si="0"/>
        <v>36.036</v>
      </c>
      <c r="O17" t="s">
        <v>17</v>
      </c>
    </row>
    <row r="18" spans="1:15">
      <c r="A18" s="1">
        <v>6</v>
      </c>
      <c r="B18" s="1" t="s">
        <v>41</v>
      </c>
      <c r="C18" s="2" t="s">
        <v>25</v>
      </c>
      <c r="D18" s="7" t="s">
        <v>52</v>
      </c>
      <c r="E18" s="3" t="s">
        <v>21</v>
      </c>
      <c r="F18" s="3" t="s">
        <v>43</v>
      </c>
      <c r="G18">
        <v>1000</v>
      </c>
      <c r="H18" t="s">
        <v>44</v>
      </c>
      <c r="I18">
        <v>104.39</v>
      </c>
      <c r="J18">
        <f>I18</f>
        <v>104.39</v>
      </c>
      <c r="K18">
        <f t="shared" si="1"/>
        <v>146.146</v>
      </c>
      <c r="L18" s="10">
        <f t="shared" si="0"/>
        <v>584.584</v>
      </c>
      <c r="M18" t="s">
        <v>48</v>
      </c>
      <c r="O18" t="s">
        <v>17</v>
      </c>
    </row>
    <row r="19" spans="1:15">
      <c r="A19" s="1">
        <v>6</v>
      </c>
      <c r="B19" s="1" t="s">
        <v>41</v>
      </c>
      <c r="C19" s="2" t="s">
        <v>19</v>
      </c>
      <c r="D19" s="7" t="s">
        <v>53</v>
      </c>
      <c r="E19" s="3" t="s">
        <v>21</v>
      </c>
      <c r="F19" s="3" t="s">
        <v>43</v>
      </c>
      <c r="G19">
        <v>1000</v>
      </c>
      <c r="H19" t="s">
        <v>44</v>
      </c>
      <c r="I19">
        <v>52.69</v>
      </c>
      <c r="J19">
        <f>I19</f>
        <v>52.69</v>
      </c>
      <c r="K19">
        <f t="shared" si="1"/>
        <v>73.766</v>
      </c>
      <c r="L19" s="10">
        <f t="shared" si="0"/>
        <v>295.064</v>
      </c>
      <c r="O19" t="s">
        <v>17</v>
      </c>
    </row>
    <row r="20" spans="1:15">
      <c r="A20" s="1">
        <v>6</v>
      </c>
      <c r="B20" s="1" t="s">
        <v>41</v>
      </c>
      <c r="C20" s="2" t="s">
        <v>34</v>
      </c>
      <c r="D20" s="7" t="s">
        <v>54</v>
      </c>
      <c r="E20" s="3" t="s">
        <v>55</v>
      </c>
      <c r="F20" s="3" t="s">
        <v>50</v>
      </c>
      <c r="G20">
        <v>1000</v>
      </c>
      <c r="H20" t="s">
        <v>44</v>
      </c>
      <c r="I20">
        <v>238.37</v>
      </c>
      <c r="J20">
        <f>I20</f>
        <v>238.37</v>
      </c>
      <c r="K20">
        <f t="shared" si="1"/>
        <v>333.718</v>
      </c>
      <c r="L20" s="10">
        <f t="shared" si="0"/>
        <v>1334.872</v>
      </c>
      <c r="O20" t="s">
        <v>17</v>
      </c>
    </row>
    <row r="21" spans="1:15">
      <c r="A21" s="1">
        <v>8</v>
      </c>
      <c r="B21" s="1" t="s">
        <v>56</v>
      </c>
      <c r="C21" s="2" t="s">
        <v>25</v>
      </c>
      <c r="D21" s="7" t="s">
        <v>57</v>
      </c>
      <c r="E21" s="3" t="s">
        <v>21</v>
      </c>
      <c r="F21" s="3" t="s">
        <v>58</v>
      </c>
      <c r="G21">
        <v>500</v>
      </c>
      <c r="I21">
        <v>118.6</v>
      </c>
      <c r="J21">
        <f>I21/2</f>
        <v>59.3</v>
      </c>
      <c r="K21">
        <f t="shared" si="1"/>
        <v>83.02</v>
      </c>
      <c r="L21" s="10">
        <f t="shared" si="0"/>
        <v>332.08</v>
      </c>
      <c r="O21" t="s">
        <v>17</v>
      </c>
    </row>
    <row r="22" spans="1:15">
      <c r="A22" s="1">
        <v>10</v>
      </c>
      <c r="B22" s="1" t="s">
        <v>59</v>
      </c>
      <c r="C22" s="2" t="s">
        <v>25</v>
      </c>
      <c r="D22" s="7" t="s">
        <v>60</v>
      </c>
      <c r="E22" t="s">
        <v>31</v>
      </c>
      <c r="F22" s="3" t="s">
        <v>50</v>
      </c>
      <c r="G22">
        <v>500</v>
      </c>
      <c r="H22" t="s">
        <v>61</v>
      </c>
      <c r="I22">
        <v>163.02</v>
      </c>
      <c r="J22">
        <f>I22/2</f>
        <v>81.51</v>
      </c>
      <c r="K22">
        <f t="shared" si="1"/>
        <v>114.114</v>
      </c>
      <c r="L22" s="10">
        <f t="shared" si="0"/>
        <v>456.456</v>
      </c>
      <c r="M22" s="3"/>
      <c r="N22" s="3"/>
      <c r="O22" t="s">
        <v>17</v>
      </c>
    </row>
    <row r="23" spans="1:15">
      <c r="A23" s="1">
        <v>10</v>
      </c>
      <c r="B23" s="1" t="s">
        <v>59</v>
      </c>
      <c r="C23" s="2" t="s">
        <v>25</v>
      </c>
      <c r="D23" s="7" t="s">
        <v>62</v>
      </c>
      <c r="E23" s="3" t="s">
        <v>33</v>
      </c>
      <c r="F23" s="3" t="s">
        <v>50</v>
      </c>
      <c r="G23">
        <v>100</v>
      </c>
      <c r="H23" t="s">
        <v>63</v>
      </c>
      <c r="I23">
        <v>179.08</v>
      </c>
      <c r="J23">
        <f>I23/10</f>
        <v>17.908</v>
      </c>
      <c r="K23">
        <f t="shared" si="1"/>
        <v>25.0712</v>
      </c>
      <c r="L23" s="10">
        <f t="shared" si="0"/>
        <v>100.2848</v>
      </c>
      <c r="O23" t="s">
        <v>17</v>
      </c>
    </row>
    <row r="24" spans="1:15">
      <c r="A24" s="1">
        <v>10</v>
      </c>
      <c r="B24" s="1" t="s">
        <v>59</v>
      </c>
      <c r="C24" s="2" t="s">
        <v>25</v>
      </c>
      <c r="D24" s="7" t="s">
        <v>64</v>
      </c>
      <c r="E24" s="3" t="s">
        <v>33</v>
      </c>
      <c r="F24" s="3" t="s">
        <v>50</v>
      </c>
      <c r="G24">
        <v>500</v>
      </c>
      <c r="H24" t="s">
        <v>63</v>
      </c>
      <c r="I24">
        <v>163.02</v>
      </c>
      <c r="J24">
        <f>I24/2</f>
        <v>81.51</v>
      </c>
      <c r="K24">
        <f t="shared" si="1"/>
        <v>114.114</v>
      </c>
      <c r="L24" s="10">
        <f t="shared" si="0"/>
        <v>456.456</v>
      </c>
      <c r="M24" t="s">
        <v>48</v>
      </c>
      <c r="O24" t="s">
        <v>17</v>
      </c>
    </row>
    <row r="25" spans="1:15">
      <c r="A25" s="1">
        <v>10</v>
      </c>
      <c r="B25" s="1" t="s">
        <v>59</v>
      </c>
      <c r="C25" s="2" t="s">
        <v>34</v>
      </c>
      <c r="D25" s="7" t="s">
        <v>65</v>
      </c>
      <c r="E25" s="3" t="s">
        <v>33</v>
      </c>
      <c r="F25" s="3" t="s">
        <v>66</v>
      </c>
      <c r="G25">
        <v>500</v>
      </c>
      <c r="H25" t="s">
        <v>63</v>
      </c>
      <c r="I25">
        <v>152.24</v>
      </c>
      <c r="J25">
        <f>I25/2</f>
        <v>76.12</v>
      </c>
      <c r="K25">
        <f t="shared" si="1"/>
        <v>106.568</v>
      </c>
      <c r="L25" s="10">
        <f t="shared" si="0"/>
        <v>426.272</v>
      </c>
      <c r="M25" t="s">
        <v>48</v>
      </c>
      <c r="O25" t="s">
        <v>17</v>
      </c>
    </row>
    <row r="26" spans="1:15">
      <c r="A26" s="1">
        <v>10</v>
      </c>
      <c r="B26" s="1" t="s">
        <v>59</v>
      </c>
      <c r="C26" s="2" t="s">
        <v>34</v>
      </c>
      <c r="D26" s="7" t="s">
        <v>67</v>
      </c>
      <c r="E26" s="3" t="s">
        <v>33</v>
      </c>
      <c r="F26" s="3" t="s">
        <v>66</v>
      </c>
      <c r="G26">
        <v>500</v>
      </c>
      <c r="H26" t="s">
        <v>68</v>
      </c>
      <c r="I26">
        <v>152.24</v>
      </c>
      <c r="J26">
        <f>I26/2</f>
        <v>76.12</v>
      </c>
      <c r="K26">
        <f t="shared" si="1"/>
        <v>106.568</v>
      </c>
      <c r="L26" s="10">
        <f t="shared" si="0"/>
        <v>426.272</v>
      </c>
      <c r="M26" t="s">
        <v>48</v>
      </c>
      <c r="O26" t="s">
        <v>17</v>
      </c>
    </row>
    <row r="27" spans="1:15">
      <c r="A27" s="1">
        <v>10</v>
      </c>
      <c r="B27" s="1" t="s">
        <v>59</v>
      </c>
      <c r="C27" s="2" t="s">
        <v>34</v>
      </c>
      <c r="D27" s="7" t="s">
        <v>69</v>
      </c>
      <c r="E27" s="3" t="s">
        <v>33</v>
      </c>
      <c r="F27" s="3" t="s">
        <v>66</v>
      </c>
      <c r="G27">
        <v>500</v>
      </c>
      <c r="H27" t="s">
        <v>70</v>
      </c>
      <c r="I27">
        <v>152.24</v>
      </c>
      <c r="J27">
        <f>I27/2</f>
        <v>76.12</v>
      </c>
      <c r="K27">
        <f t="shared" si="1"/>
        <v>106.568</v>
      </c>
      <c r="L27" s="10">
        <f t="shared" si="0"/>
        <v>426.272</v>
      </c>
      <c r="O27" t="s">
        <v>17</v>
      </c>
    </row>
    <row r="28" spans="1:15">
      <c r="A28" s="1">
        <v>10</v>
      </c>
      <c r="B28" s="1" t="s">
        <v>59</v>
      </c>
      <c r="C28" s="2" t="s">
        <v>19</v>
      </c>
      <c r="D28" s="7" t="s">
        <v>71</v>
      </c>
      <c r="E28" s="3" t="s">
        <v>21</v>
      </c>
      <c r="F28" s="3" t="s">
        <v>50</v>
      </c>
      <c r="G28">
        <v>100</v>
      </c>
      <c r="H28" t="s">
        <v>63</v>
      </c>
      <c r="I28">
        <v>77.33</v>
      </c>
      <c r="J28">
        <f>I28/10</f>
        <v>7.733</v>
      </c>
      <c r="K28">
        <f t="shared" si="1"/>
        <v>10.8262</v>
      </c>
      <c r="L28" s="10">
        <f t="shared" si="0"/>
        <v>43.3048</v>
      </c>
      <c r="O28" t="s">
        <v>17</v>
      </c>
    </row>
    <row r="29" spans="1:15">
      <c r="A29" s="1">
        <v>10</v>
      </c>
      <c r="B29" s="1" t="s">
        <v>59</v>
      </c>
      <c r="C29" s="2" t="s">
        <v>25</v>
      </c>
      <c r="D29" s="7" t="s">
        <v>72</v>
      </c>
      <c r="E29" s="3" t="s">
        <v>21</v>
      </c>
      <c r="F29" s="3" t="s">
        <v>50</v>
      </c>
      <c r="G29">
        <v>500</v>
      </c>
      <c r="H29" t="s">
        <v>63</v>
      </c>
      <c r="I29">
        <v>162.91</v>
      </c>
      <c r="J29">
        <f>I29/2</f>
        <v>81.455</v>
      </c>
      <c r="K29">
        <f t="shared" si="1"/>
        <v>114.037</v>
      </c>
      <c r="L29" s="10">
        <f t="shared" si="0"/>
        <v>456.148</v>
      </c>
      <c r="M29" t="s">
        <v>48</v>
      </c>
      <c r="O29" t="s">
        <v>17</v>
      </c>
    </row>
    <row r="30" spans="1:15">
      <c r="A30" s="1">
        <v>10</v>
      </c>
      <c r="B30" s="1" t="s">
        <v>59</v>
      </c>
      <c r="C30" s="2" t="s">
        <v>19</v>
      </c>
      <c r="D30" s="7" t="s">
        <v>73</v>
      </c>
      <c r="E30" s="3" t="s">
        <v>21</v>
      </c>
      <c r="F30" s="3" t="s">
        <v>50</v>
      </c>
      <c r="G30">
        <v>500</v>
      </c>
      <c r="H30" t="s">
        <v>63</v>
      </c>
      <c r="I30">
        <v>65.34</v>
      </c>
      <c r="J30">
        <f>I30/2</f>
        <v>32.67</v>
      </c>
      <c r="K30">
        <f t="shared" si="1"/>
        <v>45.738</v>
      </c>
      <c r="L30" s="10">
        <f t="shared" si="0"/>
        <v>182.952</v>
      </c>
      <c r="M30" s="11" t="s">
        <v>48</v>
      </c>
      <c r="N30" s="11"/>
      <c r="O30" t="s">
        <v>17</v>
      </c>
    </row>
    <row r="31" spans="1:15">
      <c r="A31" s="1">
        <v>10</v>
      </c>
      <c r="B31" s="1" t="s">
        <v>59</v>
      </c>
      <c r="C31" s="2" t="s">
        <v>19</v>
      </c>
      <c r="D31" s="7" t="s">
        <v>74</v>
      </c>
      <c r="E31" s="3" t="s">
        <v>21</v>
      </c>
      <c r="F31" s="3" t="s">
        <v>50</v>
      </c>
      <c r="G31">
        <v>500</v>
      </c>
      <c r="H31" t="s">
        <v>68</v>
      </c>
      <c r="I31">
        <v>65.34</v>
      </c>
      <c r="J31">
        <f>I31/2</f>
        <v>32.67</v>
      </c>
      <c r="K31">
        <f t="shared" si="1"/>
        <v>45.738</v>
      </c>
      <c r="L31" s="10">
        <f t="shared" si="0"/>
        <v>182.952</v>
      </c>
      <c r="M31" t="s">
        <v>48</v>
      </c>
      <c r="O31" t="s">
        <v>17</v>
      </c>
    </row>
    <row r="32" spans="1:15">
      <c r="A32" s="1">
        <v>13</v>
      </c>
      <c r="B32" s="1" t="s">
        <v>75</v>
      </c>
      <c r="C32" s="2" t="s">
        <v>34</v>
      </c>
      <c r="D32" s="7" t="s">
        <v>76</v>
      </c>
      <c r="E32" s="3" t="s">
        <v>33</v>
      </c>
      <c r="F32" s="3" t="s">
        <v>77</v>
      </c>
      <c r="G32">
        <v>250</v>
      </c>
      <c r="H32" t="s">
        <v>78</v>
      </c>
      <c r="I32">
        <v>230.34</v>
      </c>
      <c r="J32">
        <f>I32/4</f>
        <v>57.585</v>
      </c>
      <c r="K32">
        <f t="shared" si="1"/>
        <v>80.619</v>
      </c>
      <c r="L32" s="10">
        <f t="shared" si="0"/>
        <v>322.476</v>
      </c>
      <c r="O32" t="s">
        <v>17</v>
      </c>
    </row>
    <row r="33" spans="1:15">
      <c r="A33" s="1">
        <v>13</v>
      </c>
      <c r="B33" s="1" t="s">
        <v>75</v>
      </c>
      <c r="C33" s="2" t="s">
        <v>25</v>
      </c>
      <c r="D33" s="7" t="s">
        <v>79</v>
      </c>
      <c r="E33" s="3" t="s">
        <v>21</v>
      </c>
      <c r="F33" s="3" t="s">
        <v>66</v>
      </c>
      <c r="G33">
        <v>250</v>
      </c>
      <c r="H33" t="s">
        <v>78</v>
      </c>
      <c r="I33">
        <v>269.83</v>
      </c>
      <c r="J33">
        <f>I33/4</f>
        <v>67.4575</v>
      </c>
      <c r="K33">
        <f t="shared" si="1"/>
        <v>94.4405</v>
      </c>
      <c r="L33" s="10">
        <f t="shared" si="0"/>
        <v>377.762</v>
      </c>
      <c r="M33" t="s">
        <v>48</v>
      </c>
      <c r="O33" t="s">
        <v>17</v>
      </c>
    </row>
    <row r="34" spans="1:15">
      <c r="A34" s="1">
        <v>13</v>
      </c>
      <c r="B34" s="1" t="s">
        <v>75</v>
      </c>
      <c r="C34" s="2" t="s">
        <v>19</v>
      </c>
      <c r="D34" s="7" t="s">
        <v>80</v>
      </c>
      <c r="E34" s="3" t="s">
        <v>21</v>
      </c>
      <c r="F34" s="3" t="s">
        <v>66</v>
      </c>
      <c r="G34">
        <v>250</v>
      </c>
      <c r="H34" t="s">
        <v>78</v>
      </c>
      <c r="I34">
        <v>110.88</v>
      </c>
      <c r="J34">
        <f>I34/4</f>
        <v>27.72</v>
      </c>
      <c r="K34">
        <f t="shared" si="1"/>
        <v>38.808</v>
      </c>
      <c r="L34" s="10">
        <f t="shared" si="0"/>
        <v>155.232</v>
      </c>
      <c r="O34" t="s">
        <v>17</v>
      </c>
    </row>
    <row r="35" spans="1:15">
      <c r="A35" s="1">
        <v>20</v>
      </c>
      <c r="B35" s="1" t="s">
        <v>81</v>
      </c>
      <c r="C35" s="2" t="s">
        <v>25</v>
      </c>
      <c r="D35" s="7" t="s">
        <v>82</v>
      </c>
      <c r="E35" s="3" t="s">
        <v>33</v>
      </c>
      <c r="F35" s="3" t="s">
        <v>83</v>
      </c>
      <c r="G35" t="s">
        <v>84</v>
      </c>
      <c r="I35">
        <v>412.39</v>
      </c>
      <c r="J35">
        <f>I35</f>
        <v>412.39</v>
      </c>
      <c r="K35">
        <f t="shared" si="1"/>
        <v>577.346</v>
      </c>
      <c r="L35" s="10">
        <f t="shared" si="0"/>
        <v>2309.384</v>
      </c>
      <c r="M35" s="3"/>
      <c r="N35" s="3"/>
      <c r="O35" t="s">
        <v>17</v>
      </c>
    </row>
    <row r="36" spans="1:15">
      <c r="A36" s="1">
        <v>20</v>
      </c>
      <c r="B36" s="1" t="s">
        <v>81</v>
      </c>
      <c r="C36" s="2" t="s">
        <v>25</v>
      </c>
      <c r="D36" s="7" t="s">
        <v>85</v>
      </c>
      <c r="E36" s="3" t="s">
        <v>21</v>
      </c>
      <c r="F36" s="3" t="s">
        <v>83</v>
      </c>
      <c r="G36" t="s">
        <v>84</v>
      </c>
      <c r="I36">
        <v>433.29</v>
      </c>
      <c r="J36">
        <f>I36</f>
        <v>433.29</v>
      </c>
      <c r="K36">
        <f t="shared" si="1"/>
        <v>606.606</v>
      </c>
      <c r="L36" s="10">
        <f>K36*5</f>
        <v>3033.03</v>
      </c>
      <c r="M36" s="3"/>
      <c r="N36" s="3"/>
      <c r="O36" t="s">
        <v>17</v>
      </c>
    </row>
  </sheetData>
  <mergeCells count="2">
    <mergeCell ref="A1:B1"/>
    <mergeCell ref="I1:K1"/>
  </mergeCells>
  <pageMargins left="0.7" right="0.7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purvi</cp:lastModifiedBy>
  <dcterms:created xsi:type="dcterms:W3CDTF">2022-09-28T06:22:00Z</dcterms:created>
  <dcterms:modified xsi:type="dcterms:W3CDTF">2022-09-28T14:43:26Z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1033-11.1.0.10702</vt:lpwstr>
  </property>
</Properties>
</file>